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хоз това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<sst xmlns="http://schemas.openxmlformats.org/spreadsheetml/2006/main" count="188" uniqueCount="112">
  <si>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</si>
  <si>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</si>
  <si>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</si>
  <si>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</si>
  <si>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</si>
  <si>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</si>
  <si>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</si>
  <si>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</si>
  <si>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</si>
  <si>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</si>
  <si>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</si>
  <si>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</si>
  <si>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</si>
  <si>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шт</t>
  </si>
  <si>
    <t>5*</t>
  </si>
  <si>
    <t>Итого:</t>
  </si>
  <si>
    <t>Всего:</t>
  </si>
  <si>
    <t>Бумага туалетная</t>
  </si>
  <si>
    <t>Ведро пластмассовое с крышкой</t>
  </si>
  <si>
    <t>Уборочная тележка</t>
  </si>
  <si>
    <t>Веник</t>
  </si>
  <si>
    <t>Вазоны для цветов</t>
  </si>
  <si>
    <t>Доводчик дверной</t>
  </si>
  <si>
    <t>Губка</t>
  </si>
  <si>
    <t>уп.</t>
  </si>
  <si>
    <t>Игла машинная</t>
  </si>
  <si>
    <t>Игла ручная</t>
  </si>
  <si>
    <t>шт.</t>
  </si>
  <si>
    <t>Хлоросодержащее дезинфицирующее средство</t>
  </si>
  <si>
    <t>Карниз потолочный</t>
  </si>
  <si>
    <t>Кашпо</t>
  </si>
  <si>
    <t>Мыло туалетное</t>
  </si>
  <si>
    <t>Перчатки резиновые</t>
  </si>
  <si>
    <t>пар</t>
  </si>
  <si>
    <t>Салфетки бумажные</t>
  </si>
  <si>
    <t>Сода кальцинированная</t>
  </si>
  <si>
    <t>Средство для стекол</t>
  </si>
  <si>
    <t>Таз пластмассовый</t>
  </si>
  <si>
    <t>Тряпкодержатель</t>
  </si>
  <si>
    <t>Читящее средство</t>
  </si>
  <si>
    <t>Полотно нетканное</t>
  </si>
  <si>
    <t>Пакеты для мусора</t>
  </si>
  <si>
    <t>Мыло жидкое</t>
  </si>
  <si>
    <t>Стиральный порошок</t>
  </si>
  <si>
    <t>Хозяйственное мыло</t>
  </si>
  <si>
    <t>Лампа ЛД-36</t>
  </si>
  <si>
    <t>Лампа энергосберегающая</t>
  </si>
  <si>
    <t>Стартер</t>
  </si>
  <si>
    <t>Розетка</t>
  </si>
  <si>
    <t>Замок врезной</t>
  </si>
  <si>
    <t>ДВП</t>
  </si>
  <si>
    <t>Провод АППВ</t>
  </si>
  <si>
    <t>м</t>
  </si>
  <si>
    <t>МБОУ "СОШ №2"</t>
  </si>
  <si>
    <t>Общество с ограниченной ответственностью "ГАРНА"</t>
  </si>
  <si>
    <t>Общество с ограниченной ответственностью "СтройКапитал"</t>
  </si>
  <si>
    <t>Индивидуальный предприниматель Стрельников С.В.</t>
  </si>
  <si>
    <t>620102, Свердловская область, г. Екатеринбург, ул.Репина д. 20А, тел.  (343) 384-04-03 коммерческое предложение № 1 от 13.03.2014 г.</t>
  </si>
  <si>
    <t>Общество с ограниченной ответственностью "МАВЕРИК"</t>
  </si>
  <si>
    <t>620102, Свердловская область, г.Екатеринбург, ул. Студенческая д. 48 e-mail: sales@stayer.ru , коммерческое предложение № 3 от 13.03.2014 г.</t>
  </si>
  <si>
    <t>620102, Свердловская область, г.Екатеринбург, ул. Шейкмана, д.13 оф. 231,коммерческое предложение № 2 от 13.03.2014 г.</t>
  </si>
  <si>
    <t>Общество с ограниченной ответственностью "СОТИС"</t>
  </si>
  <si>
    <t>620102, Свердловская область, г.Екатеринбург, ул. Студенческая д.56, коммерческое предложение № 5. от 13.03.2014 г.</t>
  </si>
  <si>
    <t>620102, Свердловская область, г.Екатеринбург, ул. Малышева  д.145 оф.18., коммерческое предложение № 4 от 13.03.2014</t>
  </si>
  <si>
    <t>IV. Обоснование начальной (максимальной) цены контракта на поставку  хозяйственных товаров.</t>
  </si>
  <si>
    <t>Однослойная,  крепированная, с перфорацией, в рулонах, длина рулона не менее 57 метров</t>
  </si>
  <si>
    <t xml:space="preserve"> Пластиковые вазоны для высаживания растений, объемом не менее 15 литров, цвет белый</t>
  </si>
  <si>
    <t>Механическое устройство, предназначенное для автоматического закрывания открытых дверей. Тип: гидравлический  управляемый  механизм, предназначенный для управляемого закрывания дверей с упором и маятниковых дверей, которые могут быть установлены на конструкции двери, встроены в пол, либо в верхнюю часть проема</t>
  </si>
  <si>
    <t xml:space="preserve">Универсальные иглы, подходят для обработки шелка, искуственного шелка, батиста, шифона, органзы, льняного полотна, жоржета, поплина, рубчатого плиса. Параметры:  № 100.  В упаковке не менее 10 шт </t>
  </si>
  <si>
    <t xml:space="preserve">Иглы ассорти разной длины, толщины, с разным размером ушка. Применяются для рукоделия, штопки, наметки. В упаковке не менее 12 шт </t>
  </si>
  <si>
    <t>Таблетки белого цвета. Каждая таблетка содержит не менее 1600 мг активного хлора. В полимерной банке не менее 300 таблеток. Вес нетто не менее 1200 г</t>
  </si>
  <si>
    <t>Емкость со сплошным водонепроницаемым дном, в которую вставляется горшок для цветов, не менее 10 л</t>
  </si>
  <si>
    <t>рул.</t>
  </si>
  <si>
    <t>Содержит натуральный глицерин, должен обладать противовоспалительным действием, предупреждать сухость кожи. Масса не менее 90 г</t>
  </si>
  <si>
    <t>Однослойные, цвет белый, размер не менее 24 см х 24 см, не менее 100 листов в пачке</t>
  </si>
  <si>
    <t>Сода кальцинированная, порошок или гранулы белого цвета, масса не менее 600 г</t>
  </si>
  <si>
    <t>В индивидуальной пластиковой упаковке с курком, не менее 500 мл. Состав ПАВы, активные добавки, ароматическая композиция</t>
  </si>
  <si>
    <t>Пищевой пластик (полипропилен, разрешенный к контакту с пищевыми продуктами), объем не менее 10 л</t>
  </si>
  <si>
    <r>
      <t>Полотно нетканое, ширина не менее 150 см, плотность не менее 150 гр/м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, в рулоне не менее 60 м </t>
    </r>
  </si>
  <si>
    <t xml:space="preserve"> м2</t>
  </si>
  <si>
    <t>Клей</t>
  </si>
  <si>
    <t>Клей универсальный, предназначен для всех видов быстрых работ, объем тары не менее 125 мл</t>
  </si>
  <si>
    <t>Гелеобразная жидкость для мытья рук, пластиковая тара не менее 250 мл</t>
  </si>
  <si>
    <t>Жидкость для дезинфицирующей обработки унитазов, в пластиковой таре не менее 500 мл</t>
  </si>
  <si>
    <t>Чистящее средство для сантехники</t>
  </si>
  <si>
    <t>Гранулированный порошок белого цвета для ручной стирки. Моющая способность не менее 85%. Масса не менее 450 г</t>
  </si>
  <si>
    <t>Синтетическое моющее средство порошкообразное
для использования в стиральных машинах любого типа. Масса не менее 6 кг</t>
  </si>
  <si>
    <t>Мощность не менее 20 Вт, тип цоколя Е 27, форма колбы спираль, свет холодный, размер 46X, длина не менее 105 см</t>
  </si>
  <si>
    <t>S 10 4-65w 220/240v</t>
  </si>
  <si>
    <t>S 2 4-65w 220/240v</t>
  </si>
  <si>
    <t>Внутренняя, предназначена для электропроводки напряжения 250 В, максимальный ток нагрузки 16 А, материал не содержит галогенов, поливинилхлорида и свинца, цвет белый</t>
  </si>
  <si>
    <r>
      <t>Твердая, плотность составляет не менее 840 кг/м</t>
    </r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>,</t>
    </r>
    <r>
      <rPr>
        <i/>
        <vertAlign val="superscript"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сорт первый, </t>
    </r>
    <r>
      <rPr>
        <i/>
        <sz val="10"/>
        <color indexed="8"/>
        <rFont val="Times New Roman"/>
        <family val="1"/>
      </rPr>
      <t>стандартный размер не менее 2745х1220 мм</t>
    </r>
  </si>
  <si>
    <t>лист</t>
  </si>
  <si>
    <t>Номинальное сечение жил 2 мм, толщина не менее 3,9 мм, ширина не менее 9 мм, алюминий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</si>
  <si>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</si>
  <si>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Дата составления сводной  таблицы   02.04.2014 года</t>
  </si>
  <si>
    <t>И.о. руководителя                          В.А. Максимова                   Подпись ______________________</t>
  </si>
  <si>
    <t>Однородная масса, цвет серый, упаковка полиэтиленовая баночка масса не менее 0,350 кг</t>
  </si>
  <si>
    <t>Деревянная ручка длиной не менее 110 см, основание не менее 192 мм, диаметр черенка не менее 25 мм</t>
  </si>
  <si>
    <t>Потолочный трехрядный карниз для штор. Материал: пластик. Цвет: белый глянец. Длина не менее 3 м, не более 5 м</t>
  </si>
  <si>
    <t>Мешки для мусора, объемом не менее 30 л, изготовлены из полиэтилена, для утилизации бытовых отходов, количество мешков в рулоне не менее 30 шт</t>
  </si>
  <si>
    <t>Веник изготовлен из венечного сорго, предназначен для хозяйственно-бытовых нужд.</t>
  </si>
  <si>
    <t>Сорт мыла с содержанием жирных кислот более 72% и относительно большое количество щелочи, около 0,2%. Масса куска не менее 200 г</t>
  </si>
  <si>
    <t>Цоколь G 13, люминесцентная, трубчатая. Наименование TL-D, W/33-765, длина не менее 120 см, мощность не менее 36 Вт, свет дневной</t>
  </si>
  <si>
    <t xml:space="preserve"> Пластиковые вазоны для высаживания растений, объемом не менее 50 литров</t>
  </si>
  <si>
    <t>Ведро пластмассовое с крышкой для уборки  помещений, объём не менее 10 л, конструкция повышенной прочности</t>
  </si>
  <si>
    <t>Хозяйственная, предназначенная для мытья посуды, раковин, плит. Состав: поролон, абразивный материал. Размер не менее 10 см х 6,5 см. Количество: не менее 8 штук в упаковке</t>
  </si>
  <si>
    <t>Внутренний слой из 100% хлопка. Состав: резина, хлопковое напыление. Размер № 7</t>
  </si>
  <si>
    <t>Мешки для мусора, прочные, объемом не менее 60 л, изготовлены из полиэтилена, для утилизации бытовых отходов, количество мешков в рулоне не менее 30 шт</t>
  </si>
  <si>
    <t>Для  установки в входную дверь, тип крепления - лицевая планка, тип ригелей - классический/прямоугольный, вылет ригелей не менее 20 мм</t>
  </si>
  <si>
    <t>Итого: Начальная (максимальная) цена контракта: 260 207 (двести шестьдесят тысяч двести семь) рублей 18 копеек</t>
  </si>
  <si>
    <t>Двухведерная, габариты не менее 830 мм х 410 мм х 720 мм, диаметр колес не менее 8 см, состоит из ударопрочного пластика, с двумя ведрами не менее чем по 15 л каждое, механическим отжимом, с перекидной ручкой, предназначена для влажной уборки средних по площади помещений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</si>
</sst>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/>
    </xf>
    <xf numFmtId="0" fontId="3" fillId="32" borderId="13" xfId="0" applyFont="1" applyFill="1" applyBorder="1" applyAlignment="1">
      <alignment vertical="center" wrapText="1"/>
    </xf>
    <xf numFmtId="0" fontId="11" fillId="32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vertical="center" wrapText="1"/>
    </xf>
    <xf numFmtId="0" fontId="1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54" fillId="32" borderId="0" xfId="0" applyFont="1" applyFill="1" applyAlignment="1">
      <alignment vertical="center"/>
    </xf>
    <xf numFmtId="0" fontId="6" fillId="32" borderId="12" xfId="0" applyFont="1" applyFill="1" applyBorder="1" applyAlignment="1">
      <alignment/>
    </xf>
    <xf numFmtId="0" fontId="55" fillId="32" borderId="0" xfId="0" applyFont="1" applyFill="1" applyAlignment="1">
      <alignment horizontal="justify" vertical="center"/>
    </xf>
    <xf numFmtId="0" fontId="56" fillId="32" borderId="11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vertical="center" wrapText="1"/>
    </xf>
    <xf numFmtId="0" fontId="56" fillId="32" borderId="0" xfId="0" applyFont="1" applyFill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57" fillId="32" borderId="0" xfId="0" applyFont="1" applyFill="1" applyAlignment="1">
      <alignment/>
    </xf>
    <xf numFmtId="2" fontId="6" fillId="32" borderId="11" xfId="0" applyNumberFormat="1" applyFont="1" applyFill="1" applyBorder="1" applyAlignment="1">
      <alignment/>
    </xf>
    <xf numFmtId="0" fontId="56" fillId="32" borderId="0" xfId="0" applyFont="1" applyFill="1" applyAlignment="1">
      <alignment horizontal="left" vertical="center"/>
    </xf>
    <xf numFmtId="0" fontId="54" fillId="32" borderId="0" xfId="0" applyFont="1" applyFill="1" applyAlignment="1">
      <alignment horizontal="left" vertical="center"/>
    </xf>
    <xf numFmtId="0" fontId="55" fillId="32" borderId="0" xfId="0" applyFont="1" applyFill="1" applyAlignment="1">
      <alignment/>
    </xf>
    <xf numFmtId="0" fontId="54" fillId="32" borderId="0" xfId="0" applyFont="1" applyFill="1" applyAlignment="1">
      <alignment horizontal="left" vertical="center" wrapText="1"/>
    </xf>
    <xf numFmtId="0" fontId="58" fillId="32" borderId="0" xfId="0" applyFont="1" applyFill="1" applyAlignment="1">
      <alignment vertical="center" wrapText="1"/>
    </xf>
    <xf numFmtId="0" fontId="3" fillId="32" borderId="11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vertical="center" wrapText="1"/>
    </xf>
    <xf numFmtId="0" fontId="59" fillId="32" borderId="0" xfId="0" applyFont="1" applyFill="1" applyAlignment="1">
      <alignment/>
    </xf>
    <xf numFmtId="0" fontId="59" fillId="32" borderId="0" xfId="0" applyFont="1" applyFill="1" applyAlignment="1">
      <alignment horizontal="justify" vertical="center"/>
    </xf>
    <xf numFmtId="0" fontId="7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170" fontId="6" fillId="32" borderId="12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left" vertical="center" wrapText="1"/>
    </xf>
    <xf numFmtId="0" fontId="54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10.7109375" style="2" customWidth="1"/>
    <col min="11" max="11" width="10.00390625" style="2" customWidth="1"/>
    <col min="12" max="12" width="9.140625" style="2" customWidth="1"/>
    <col min="13" max="13" width="15.8515625" style="2" customWidth="1"/>
    <col min="14" max="16384" width="9.140625" style="2" customWidth="1"/>
  </cols>
  <sheetData>
    <row r="1" spans="1:2" s="3" customFormat="1" ht="18.75">
      <c r="A1" s="5"/>
      <c r="B1" s="21" t="s">
        <v>64</v>
      </c>
    </row>
    <row r="2" spans="1:2" ht="15">
      <c r="A2" s="22"/>
      <c r="B2" s="22"/>
    </row>
    <row r="3" ht="15">
      <c r="A3" s="23" t="s">
        <v>94</v>
      </c>
    </row>
    <row r="4" spans="1:13" ht="75.75" customHeight="1">
      <c r="A4" s="53" t="s">
        <v>0</v>
      </c>
      <c r="B4" s="53" t="s">
        <v>1</v>
      </c>
      <c r="C4" s="53" t="s">
        <v>2</v>
      </c>
      <c r="D4" s="53" t="s">
        <v>3</v>
      </c>
      <c r="E4" s="53" t="s">
        <v>12</v>
      </c>
      <c r="F4" s="53" t="s">
        <v>4</v>
      </c>
      <c r="G4" s="53" t="s">
        <v>5</v>
      </c>
      <c r="H4" s="53"/>
      <c r="I4" s="53"/>
      <c r="J4" s="53"/>
      <c r="K4" s="53"/>
      <c r="L4" s="54" t="s">
        <v>10</v>
      </c>
      <c r="M4" s="54" t="s">
        <v>11</v>
      </c>
    </row>
    <row r="5" spans="1:13" ht="31.5" customHeight="1">
      <c r="A5" s="53"/>
      <c r="B5" s="53"/>
      <c r="C5" s="53"/>
      <c r="D5" s="53"/>
      <c r="E5" s="53"/>
      <c r="F5" s="53"/>
      <c r="G5" s="50" t="s">
        <v>6</v>
      </c>
      <c r="H5" s="50" t="s">
        <v>7</v>
      </c>
      <c r="I5" s="50" t="s">
        <v>8</v>
      </c>
      <c r="J5" s="50" t="s">
        <v>9</v>
      </c>
      <c r="K5" s="50" t="s">
        <v>14</v>
      </c>
      <c r="L5" s="55"/>
      <c r="M5" s="55"/>
    </row>
    <row r="6" spans="1:13" ht="33" customHeight="1">
      <c r="A6" s="56">
        <v>1</v>
      </c>
      <c r="B6" s="6" t="s">
        <v>17</v>
      </c>
      <c r="C6" s="24" t="s">
        <v>65</v>
      </c>
      <c r="D6" s="6"/>
      <c r="E6" s="6" t="s">
        <v>72</v>
      </c>
      <c r="F6" s="7">
        <v>150</v>
      </c>
      <c r="G6" s="8">
        <v>10.03</v>
      </c>
      <c r="H6" s="8">
        <v>11.03</v>
      </c>
      <c r="I6" s="8">
        <v>10.37</v>
      </c>
      <c r="J6" s="8">
        <v>9</v>
      </c>
      <c r="K6" s="8">
        <v>9.9</v>
      </c>
      <c r="L6" s="10">
        <f>AVERAGE(G6:K6)</f>
        <v>10.065999999999999</v>
      </c>
      <c r="M6" s="10">
        <f>L6</f>
        <v>10.065999999999999</v>
      </c>
    </row>
    <row r="7" spans="1:13" s="18" customFormat="1" ht="24.75" customHeight="1">
      <c r="A7" s="57"/>
      <c r="B7" s="11" t="s">
        <v>15</v>
      </c>
      <c r="C7" s="12"/>
      <c r="D7" s="13"/>
      <c r="E7" s="14"/>
      <c r="F7" s="14"/>
      <c r="G7" s="15"/>
      <c r="H7" s="15"/>
      <c r="I7" s="15"/>
      <c r="J7" s="15"/>
      <c r="K7" s="15"/>
      <c r="L7" s="16"/>
      <c r="M7" s="25">
        <v>1510.5</v>
      </c>
    </row>
    <row r="8" spans="1:13" ht="54" customHeight="1">
      <c r="A8" s="56">
        <f>1+A6</f>
        <v>2</v>
      </c>
      <c r="B8" s="6" t="s">
        <v>18</v>
      </c>
      <c r="C8" s="27" t="s">
        <v>105</v>
      </c>
      <c r="D8" s="6"/>
      <c r="E8" s="6" t="s">
        <v>27</v>
      </c>
      <c r="F8" s="7">
        <v>20</v>
      </c>
      <c r="G8" s="8">
        <v>276</v>
      </c>
      <c r="H8" s="9">
        <v>283.5</v>
      </c>
      <c r="I8" s="9">
        <v>278.5</v>
      </c>
      <c r="J8" s="9">
        <v>250</v>
      </c>
      <c r="K8" s="9">
        <v>275</v>
      </c>
      <c r="L8" s="10">
        <f>AVERAGE(G8:K8)</f>
        <v>272.6</v>
      </c>
      <c r="M8" s="10">
        <f>L8</f>
        <v>272.6</v>
      </c>
    </row>
    <row r="9" spans="1:13" s="18" customFormat="1" ht="15.75">
      <c r="A9" s="57"/>
      <c r="B9" s="11" t="s">
        <v>15</v>
      </c>
      <c r="C9" s="26"/>
      <c r="D9" s="13"/>
      <c r="E9" s="14"/>
      <c r="F9" s="14"/>
      <c r="G9" s="15"/>
      <c r="H9" s="15"/>
      <c r="I9" s="15"/>
      <c r="J9" s="15"/>
      <c r="K9" s="15"/>
      <c r="L9" s="16"/>
      <c r="M9" s="17">
        <f>M8*F8</f>
        <v>5452</v>
      </c>
    </row>
    <row r="10" spans="1:13" ht="66" customHeight="1">
      <c r="A10" s="56">
        <f>1+A8</f>
        <v>3</v>
      </c>
      <c r="B10" s="6" t="s">
        <v>19</v>
      </c>
      <c r="C10" s="27" t="s">
        <v>111</v>
      </c>
      <c r="D10" s="6"/>
      <c r="E10" s="6" t="s">
        <v>27</v>
      </c>
      <c r="F10" s="7">
        <v>3</v>
      </c>
      <c r="G10" s="8">
        <v>4773.33</v>
      </c>
      <c r="H10" s="9">
        <v>4823.33</v>
      </c>
      <c r="I10" s="9">
        <v>4790</v>
      </c>
      <c r="J10" s="9">
        <v>4333.33</v>
      </c>
      <c r="K10" s="9">
        <v>4766.66</v>
      </c>
      <c r="L10" s="10">
        <f>AVERAGE(G10:K10)</f>
        <v>4697.33</v>
      </c>
      <c r="M10" s="10">
        <f>L10</f>
        <v>4697.33</v>
      </c>
    </row>
    <row r="11" spans="1:13" s="18" customFormat="1" ht="15.75">
      <c r="A11" s="57"/>
      <c r="B11" s="11" t="s">
        <v>15</v>
      </c>
      <c r="C11" s="26"/>
      <c r="D11" s="13"/>
      <c r="E11" s="14"/>
      <c r="F11" s="14"/>
      <c r="G11" s="15"/>
      <c r="H11" s="15"/>
      <c r="I11" s="15"/>
      <c r="J11" s="15"/>
      <c r="K11" s="15"/>
      <c r="L11" s="16"/>
      <c r="M11" s="17">
        <f>M10*F10</f>
        <v>14091.99</v>
      </c>
    </row>
    <row r="12" spans="1:13" ht="33" customHeight="1">
      <c r="A12" s="56">
        <f>1+A10</f>
        <v>4</v>
      </c>
      <c r="B12" s="6" t="s">
        <v>20</v>
      </c>
      <c r="C12" s="27" t="s">
        <v>101</v>
      </c>
      <c r="D12" s="6"/>
      <c r="E12" s="6" t="s">
        <v>27</v>
      </c>
      <c r="F12" s="7">
        <v>30</v>
      </c>
      <c r="G12" s="8">
        <v>55.67</v>
      </c>
      <c r="H12" s="9">
        <v>60.67</v>
      </c>
      <c r="I12" s="9">
        <v>57.33</v>
      </c>
      <c r="J12" s="9">
        <v>50</v>
      </c>
      <c r="K12" s="9">
        <v>55</v>
      </c>
      <c r="L12" s="10">
        <f>AVERAGE(G12:K12)</f>
        <v>55.734</v>
      </c>
      <c r="M12" s="10">
        <f>L12</f>
        <v>55.734</v>
      </c>
    </row>
    <row r="13" spans="1:13" s="18" customFormat="1" ht="15.75">
      <c r="A13" s="57"/>
      <c r="B13" s="11" t="s">
        <v>15</v>
      </c>
      <c r="C13" s="28"/>
      <c r="D13" s="13"/>
      <c r="E13" s="14"/>
      <c r="F13" s="14"/>
      <c r="G13" s="15"/>
      <c r="H13" s="15"/>
      <c r="I13" s="15"/>
      <c r="J13" s="15"/>
      <c r="K13" s="15"/>
      <c r="L13" s="16"/>
      <c r="M13" s="17">
        <v>1671.9</v>
      </c>
    </row>
    <row r="14" spans="1:13" ht="38.25" customHeight="1">
      <c r="A14" s="56">
        <f>1+A12</f>
        <v>5</v>
      </c>
      <c r="B14" s="6" t="s">
        <v>21</v>
      </c>
      <c r="C14" s="20" t="s">
        <v>66</v>
      </c>
      <c r="D14" s="6"/>
      <c r="E14" s="6" t="s">
        <v>27</v>
      </c>
      <c r="F14" s="7">
        <v>7</v>
      </c>
      <c r="G14" s="8">
        <v>1652.85</v>
      </c>
      <c r="H14" s="9">
        <v>1674.28</v>
      </c>
      <c r="I14" s="9">
        <v>1660</v>
      </c>
      <c r="J14" s="9">
        <v>1500</v>
      </c>
      <c r="K14" s="9">
        <v>1650</v>
      </c>
      <c r="L14" s="10">
        <f>AVERAGE(G14:K14)</f>
        <v>1627.426</v>
      </c>
      <c r="M14" s="10">
        <f>L14</f>
        <v>1627.426</v>
      </c>
    </row>
    <row r="15" spans="1:13" s="18" customFormat="1" ht="15.75">
      <c r="A15" s="57"/>
      <c r="B15" s="11" t="s">
        <v>15</v>
      </c>
      <c r="C15" s="28"/>
      <c r="D15" s="13"/>
      <c r="E15" s="14"/>
      <c r="F15" s="14"/>
      <c r="G15" s="15"/>
      <c r="H15" s="15"/>
      <c r="I15" s="15"/>
      <c r="J15" s="15"/>
      <c r="K15" s="15"/>
      <c r="L15" s="16"/>
      <c r="M15" s="17">
        <v>11392.01</v>
      </c>
    </row>
    <row r="16" spans="1:13" ht="39" customHeight="1">
      <c r="A16" s="56">
        <f>1+A14</f>
        <v>6</v>
      </c>
      <c r="B16" s="6" t="s">
        <v>21</v>
      </c>
      <c r="C16" s="20" t="s">
        <v>104</v>
      </c>
      <c r="D16" s="6"/>
      <c r="E16" s="6" t="s">
        <v>13</v>
      </c>
      <c r="F16" s="7">
        <v>2</v>
      </c>
      <c r="G16" s="8">
        <v>1652.85</v>
      </c>
      <c r="H16" s="9">
        <v>1674.28</v>
      </c>
      <c r="I16" s="9">
        <v>1660</v>
      </c>
      <c r="J16" s="9">
        <v>1500</v>
      </c>
      <c r="K16" s="9">
        <v>1650</v>
      </c>
      <c r="L16" s="10">
        <f>AVERAGE(G16:K16)</f>
        <v>1627.426</v>
      </c>
      <c r="M16" s="10">
        <f>L16</f>
        <v>1627.426</v>
      </c>
    </row>
    <row r="17" spans="1:13" s="18" customFormat="1" ht="15.75">
      <c r="A17" s="57"/>
      <c r="B17" s="11" t="s">
        <v>15</v>
      </c>
      <c r="C17" s="12"/>
      <c r="D17" s="13"/>
      <c r="E17" s="14"/>
      <c r="F17" s="14"/>
      <c r="G17" s="15"/>
      <c r="H17" s="15"/>
      <c r="I17" s="15"/>
      <c r="J17" s="15"/>
      <c r="K17" s="15"/>
      <c r="L17" s="16"/>
      <c r="M17" s="17">
        <v>3254.86</v>
      </c>
    </row>
    <row r="18" spans="1:13" ht="69" customHeight="1">
      <c r="A18" s="56">
        <v>7</v>
      </c>
      <c r="B18" s="6" t="s">
        <v>22</v>
      </c>
      <c r="C18" s="29" t="s">
        <v>67</v>
      </c>
      <c r="D18" s="6"/>
      <c r="E18" s="6" t="s">
        <v>27</v>
      </c>
      <c r="F18" s="7">
        <v>15</v>
      </c>
      <c r="G18" s="8">
        <v>1541.33</v>
      </c>
      <c r="H18" s="9">
        <v>1551.33</v>
      </c>
      <c r="I18" s="9">
        <v>1544.67</v>
      </c>
      <c r="J18" s="9">
        <v>1400</v>
      </c>
      <c r="K18" s="9">
        <v>1540</v>
      </c>
      <c r="L18" s="10">
        <f>AVERAGE(G18:K18)</f>
        <v>1515.466</v>
      </c>
      <c r="M18" s="10">
        <f>L18</f>
        <v>1515.466</v>
      </c>
    </row>
    <row r="19" spans="1:13" s="18" customFormat="1" ht="15.75">
      <c r="A19" s="57"/>
      <c r="B19" s="11" t="s">
        <v>15</v>
      </c>
      <c r="C19" s="12"/>
      <c r="D19" s="13"/>
      <c r="E19" s="14"/>
      <c r="F19" s="14"/>
      <c r="G19" s="15"/>
      <c r="H19" s="15"/>
      <c r="I19" s="15"/>
      <c r="J19" s="15"/>
      <c r="K19" s="15"/>
      <c r="L19" s="16"/>
      <c r="M19" s="17">
        <v>22732.05</v>
      </c>
    </row>
    <row r="20" spans="1:13" ht="51" customHeight="1">
      <c r="A20" s="56">
        <f>1+A18</f>
        <v>8</v>
      </c>
      <c r="B20" s="6" t="s">
        <v>23</v>
      </c>
      <c r="C20" s="29" t="s">
        <v>106</v>
      </c>
      <c r="D20" s="6"/>
      <c r="E20" s="6" t="s">
        <v>24</v>
      </c>
      <c r="F20" s="7">
        <v>30</v>
      </c>
      <c r="G20" s="8">
        <v>44.67</v>
      </c>
      <c r="H20" s="9">
        <v>49.67</v>
      </c>
      <c r="I20" s="9">
        <v>46.33</v>
      </c>
      <c r="J20" s="9">
        <v>40</v>
      </c>
      <c r="K20" s="9">
        <v>44</v>
      </c>
      <c r="L20" s="10">
        <f>AVERAGE(G20:K20)</f>
        <v>44.934000000000005</v>
      </c>
      <c r="M20" s="10">
        <f>L20</f>
        <v>44.934000000000005</v>
      </c>
    </row>
    <row r="21" spans="1:13" s="18" customFormat="1" ht="15.75">
      <c r="A21" s="57"/>
      <c r="B21" s="11" t="s">
        <v>15</v>
      </c>
      <c r="C21" s="12"/>
      <c r="D21" s="13"/>
      <c r="E21" s="14"/>
      <c r="F21" s="14"/>
      <c r="G21" s="15"/>
      <c r="H21" s="15"/>
      <c r="I21" s="15"/>
      <c r="J21" s="15"/>
      <c r="K21" s="15"/>
      <c r="L21" s="16"/>
      <c r="M21" s="17">
        <v>1347.9</v>
      </c>
    </row>
    <row r="22" spans="1:13" ht="57" customHeight="1">
      <c r="A22" s="56">
        <f>1+A20</f>
        <v>9</v>
      </c>
      <c r="B22" s="6" t="s">
        <v>25</v>
      </c>
      <c r="C22" s="51" t="s">
        <v>68</v>
      </c>
      <c r="D22" s="30"/>
      <c r="E22" s="6" t="s">
        <v>24</v>
      </c>
      <c r="F22" s="7">
        <v>10</v>
      </c>
      <c r="G22" s="8">
        <v>71.3</v>
      </c>
      <c r="H22" s="9">
        <v>86.3</v>
      </c>
      <c r="I22" s="9">
        <v>76.3</v>
      </c>
      <c r="J22" s="9">
        <v>63</v>
      </c>
      <c r="K22" s="9">
        <v>69.3</v>
      </c>
      <c r="L22" s="10">
        <f>AVERAGE(G22:K22)</f>
        <v>73.24</v>
      </c>
      <c r="M22" s="10">
        <f>L22</f>
        <v>73.24</v>
      </c>
    </row>
    <row r="23" spans="1:13" s="18" customFormat="1" ht="15.75">
      <c r="A23" s="57"/>
      <c r="B23" s="11" t="s">
        <v>15</v>
      </c>
      <c r="C23" s="31"/>
      <c r="D23" s="13"/>
      <c r="E23" s="14"/>
      <c r="F23" s="14"/>
      <c r="G23" s="15"/>
      <c r="H23" s="15"/>
      <c r="I23" s="15"/>
      <c r="J23" s="15"/>
      <c r="K23" s="15"/>
      <c r="L23" s="16"/>
      <c r="M23" s="17">
        <f>M22*F22</f>
        <v>732.4</v>
      </c>
    </row>
    <row r="24" spans="1:13" ht="47.25" customHeight="1">
      <c r="A24" s="56">
        <f>1+A22</f>
        <v>10</v>
      </c>
      <c r="B24" s="6" t="s">
        <v>26</v>
      </c>
      <c r="C24" s="51" t="s">
        <v>69</v>
      </c>
      <c r="D24" s="6"/>
      <c r="E24" s="6" t="s">
        <v>24</v>
      </c>
      <c r="F24" s="7">
        <v>5</v>
      </c>
      <c r="G24" s="8">
        <v>70</v>
      </c>
      <c r="H24" s="8">
        <v>100</v>
      </c>
      <c r="I24" s="8">
        <v>80</v>
      </c>
      <c r="J24" s="8">
        <v>60</v>
      </c>
      <c r="K24" s="8">
        <v>66</v>
      </c>
      <c r="L24" s="10">
        <f>AVERAGE(G24:K24)</f>
        <v>75.2</v>
      </c>
      <c r="M24" s="10">
        <f>L24</f>
        <v>75.2</v>
      </c>
    </row>
    <row r="25" spans="1:13" s="18" customFormat="1" ht="15.75">
      <c r="A25" s="57"/>
      <c r="B25" s="11" t="s">
        <v>15</v>
      </c>
      <c r="C25" s="12"/>
      <c r="D25" s="13"/>
      <c r="E25" s="14"/>
      <c r="F25" s="14"/>
      <c r="G25" s="15"/>
      <c r="H25" s="15"/>
      <c r="I25" s="15"/>
      <c r="J25" s="15"/>
      <c r="K25" s="15"/>
      <c r="L25" s="16"/>
      <c r="M25" s="17">
        <f>M24*F24</f>
        <v>376</v>
      </c>
    </row>
    <row r="26" spans="1:13" ht="54" customHeight="1">
      <c r="A26" s="56">
        <f>1+A24</f>
        <v>11</v>
      </c>
      <c r="B26" s="6" t="s">
        <v>28</v>
      </c>
      <c r="C26" s="51" t="s">
        <v>70</v>
      </c>
      <c r="D26" s="6"/>
      <c r="E26" s="6" t="s">
        <v>24</v>
      </c>
      <c r="F26" s="7">
        <v>30</v>
      </c>
      <c r="G26" s="8">
        <v>1009</v>
      </c>
      <c r="H26" s="8">
        <v>1014</v>
      </c>
      <c r="I26" s="8">
        <v>1010.67</v>
      </c>
      <c r="J26" s="8">
        <v>916.66</v>
      </c>
      <c r="K26" s="8">
        <v>1008.33</v>
      </c>
      <c r="L26" s="10">
        <f>AVERAGE(G26:K26)</f>
        <v>991.732</v>
      </c>
      <c r="M26" s="10">
        <f>L26</f>
        <v>991.732</v>
      </c>
    </row>
    <row r="27" spans="1:13" s="18" customFormat="1" ht="15.75">
      <c r="A27" s="57"/>
      <c r="B27" s="11" t="s">
        <v>15</v>
      </c>
      <c r="C27" s="26"/>
      <c r="D27" s="13"/>
      <c r="E27" s="14"/>
      <c r="F27" s="14"/>
      <c r="G27" s="15"/>
      <c r="H27" s="15"/>
      <c r="I27" s="15"/>
      <c r="J27" s="15"/>
      <c r="K27" s="15"/>
      <c r="L27" s="16"/>
      <c r="M27" s="17">
        <v>29751.9</v>
      </c>
    </row>
    <row r="28" spans="1:13" ht="48" customHeight="1">
      <c r="A28" s="56">
        <f>1+A26</f>
        <v>12</v>
      </c>
      <c r="B28" s="6" t="s">
        <v>29</v>
      </c>
      <c r="C28" s="51" t="s">
        <v>99</v>
      </c>
      <c r="D28" s="6"/>
      <c r="E28" s="6" t="s">
        <v>27</v>
      </c>
      <c r="F28" s="7">
        <v>7</v>
      </c>
      <c r="G28" s="8">
        <v>882.86</v>
      </c>
      <c r="H28" s="8">
        <v>904.28</v>
      </c>
      <c r="I28" s="8">
        <v>890</v>
      </c>
      <c r="J28" s="8">
        <v>800</v>
      </c>
      <c r="K28" s="8">
        <v>880</v>
      </c>
      <c r="L28" s="10">
        <f>AVERAGE(G28:K28)</f>
        <v>871.4279999999999</v>
      </c>
      <c r="M28" s="10">
        <f>L28</f>
        <v>871.4279999999999</v>
      </c>
    </row>
    <row r="29" spans="1:13" s="18" customFormat="1" ht="15.75">
      <c r="A29" s="57"/>
      <c r="B29" s="11" t="s">
        <v>15</v>
      </c>
      <c r="C29" s="12"/>
      <c r="D29" s="13"/>
      <c r="E29" s="14"/>
      <c r="F29" s="14"/>
      <c r="G29" s="15"/>
      <c r="H29" s="15"/>
      <c r="I29" s="15"/>
      <c r="J29" s="15"/>
      <c r="K29" s="15"/>
      <c r="L29" s="16"/>
      <c r="M29" s="32">
        <v>6100.01</v>
      </c>
    </row>
    <row r="30" spans="1:13" ht="39" customHeight="1">
      <c r="A30" s="56">
        <f>1+A28</f>
        <v>13</v>
      </c>
      <c r="B30" s="6" t="s">
        <v>30</v>
      </c>
      <c r="C30" s="29" t="s">
        <v>71</v>
      </c>
      <c r="D30" s="6"/>
      <c r="E30" s="6" t="s">
        <v>27</v>
      </c>
      <c r="F30" s="7">
        <v>6</v>
      </c>
      <c r="G30" s="8">
        <v>883.33</v>
      </c>
      <c r="H30" s="8">
        <v>908.33</v>
      </c>
      <c r="I30" s="8">
        <v>891.67</v>
      </c>
      <c r="J30" s="8">
        <v>800</v>
      </c>
      <c r="K30" s="8">
        <v>880</v>
      </c>
      <c r="L30" s="10">
        <f>AVERAGE(G30:K30)</f>
        <v>872.6659999999999</v>
      </c>
      <c r="M30" s="10">
        <f>L30</f>
        <v>872.6659999999999</v>
      </c>
    </row>
    <row r="31" spans="1:13" s="18" customFormat="1" ht="15.75">
      <c r="A31" s="57"/>
      <c r="B31" s="11" t="s">
        <v>15</v>
      </c>
      <c r="C31" s="12"/>
      <c r="D31" s="13"/>
      <c r="E31" s="14"/>
      <c r="F31" s="14"/>
      <c r="G31" s="15"/>
      <c r="H31" s="15"/>
      <c r="I31" s="15"/>
      <c r="J31" s="15"/>
      <c r="K31" s="15"/>
      <c r="L31" s="16"/>
      <c r="M31" s="32">
        <v>5236.02</v>
      </c>
    </row>
    <row r="32" spans="1:13" ht="48" customHeight="1">
      <c r="A32" s="56">
        <f>1+A30</f>
        <v>14</v>
      </c>
      <c r="B32" s="6" t="s">
        <v>31</v>
      </c>
      <c r="C32" s="29" t="s">
        <v>73</v>
      </c>
      <c r="D32" s="6"/>
      <c r="E32" s="6" t="s">
        <v>27</v>
      </c>
      <c r="F32" s="7">
        <v>100</v>
      </c>
      <c r="G32" s="8">
        <v>27.7</v>
      </c>
      <c r="H32" s="8">
        <v>29.2</v>
      </c>
      <c r="I32" s="8">
        <v>28.2</v>
      </c>
      <c r="J32" s="8">
        <v>25</v>
      </c>
      <c r="K32" s="8">
        <v>27.5</v>
      </c>
      <c r="L32" s="10">
        <f>AVERAGE(G32:K32)</f>
        <v>27.52</v>
      </c>
      <c r="M32" s="10">
        <f>L32</f>
        <v>27.52</v>
      </c>
    </row>
    <row r="33" spans="1:13" s="18" customFormat="1" ht="15.75">
      <c r="A33" s="57"/>
      <c r="B33" s="11" t="s">
        <v>15</v>
      </c>
      <c r="C33" s="12"/>
      <c r="D33" s="13"/>
      <c r="E33" s="14"/>
      <c r="F33" s="14"/>
      <c r="G33" s="15"/>
      <c r="H33" s="15"/>
      <c r="I33" s="15"/>
      <c r="J33" s="15"/>
      <c r="K33" s="15"/>
      <c r="L33" s="16"/>
      <c r="M33" s="17">
        <f>M32*F32</f>
        <v>2752</v>
      </c>
    </row>
    <row r="34" spans="1:13" ht="35.25" customHeight="1">
      <c r="A34" s="56">
        <f>1+A32</f>
        <v>15</v>
      </c>
      <c r="B34" s="6" t="s">
        <v>32</v>
      </c>
      <c r="C34" s="33" t="s">
        <v>107</v>
      </c>
      <c r="D34" s="6"/>
      <c r="E34" s="6" t="s">
        <v>33</v>
      </c>
      <c r="F34" s="7">
        <v>100</v>
      </c>
      <c r="G34" s="8">
        <v>44.2</v>
      </c>
      <c r="H34" s="8">
        <v>45.7</v>
      </c>
      <c r="I34" s="8">
        <v>44.7</v>
      </c>
      <c r="J34" s="8">
        <v>40</v>
      </c>
      <c r="K34" s="8">
        <v>44</v>
      </c>
      <c r="L34" s="10">
        <f>AVERAGE(G34:K34)</f>
        <v>43.720000000000006</v>
      </c>
      <c r="M34" s="10">
        <f>L34</f>
        <v>43.720000000000006</v>
      </c>
    </row>
    <row r="35" spans="1:13" s="18" customFormat="1" ht="15.75">
      <c r="A35" s="57"/>
      <c r="B35" s="11" t="s">
        <v>15</v>
      </c>
      <c r="C35" s="12"/>
      <c r="D35" s="13"/>
      <c r="E35" s="14"/>
      <c r="F35" s="14"/>
      <c r="G35" s="15"/>
      <c r="H35" s="15"/>
      <c r="I35" s="15"/>
      <c r="J35" s="15"/>
      <c r="K35" s="15"/>
      <c r="L35" s="16"/>
      <c r="M35" s="17">
        <f>M34*F34</f>
        <v>4372.000000000001</v>
      </c>
    </row>
    <row r="36" spans="1:13" ht="35.25" customHeight="1">
      <c r="A36" s="56">
        <f>1+A34</f>
        <v>16</v>
      </c>
      <c r="B36" s="6" t="s">
        <v>34</v>
      </c>
      <c r="C36" s="34" t="s">
        <v>74</v>
      </c>
      <c r="D36" s="6"/>
      <c r="E36" s="6" t="s">
        <v>24</v>
      </c>
      <c r="F36" s="7">
        <v>50</v>
      </c>
      <c r="G36" s="8">
        <v>66.4</v>
      </c>
      <c r="H36" s="8">
        <v>69.4</v>
      </c>
      <c r="I36" s="8">
        <v>67.4</v>
      </c>
      <c r="J36" s="8">
        <v>60</v>
      </c>
      <c r="K36" s="8">
        <v>66</v>
      </c>
      <c r="L36" s="10">
        <f>AVERAGE(G36:K36)</f>
        <v>65.84</v>
      </c>
      <c r="M36" s="10">
        <f>L36</f>
        <v>65.84</v>
      </c>
    </row>
    <row r="37" spans="1:13" s="18" customFormat="1" ht="15.75">
      <c r="A37" s="57"/>
      <c r="B37" s="11" t="s">
        <v>15</v>
      </c>
      <c r="C37" s="12"/>
      <c r="D37" s="13"/>
      <c r="E37" s="14"/>
      <c r="F37" s="14"/>
      <c r="G37" s="15"/>
      <c r="H37" s="15"/>
      <c r="I37" s="15"/>
      <c r="J37" s="15"/>
      <c r="K37" s="15"/>
      <c r="L37" s="16"/>
      <c r="M37" s="17">
        <f>M36*F36</f>
        <v>3292</v>
      </c>
    </row>
    <row r="38" spans="1:13" ht="39" customHeight="1">
      <c r="A38" s="56">
        <f>1+A36</f>
        <v>17</v>
      </c>
      <c r="B38" s="6" t="s">
        <v>35</v>
      </c>
      <c r="C38" s="51" t="s">
        <v>75</v>
      </c>
      <c r="D38" s="6"/>
      <c r="E38" s="6" t="s">
        <v>24</v>
      </c>
      <c r="F38" s="7">
        <v>20</v>
      </c>
      <c r="G38" s="8">
        <v>67</v>
      </c>
      <c r="H38" s="8">
        <v>74.5</v>
      </c>
      <c r="I38" s="8">
        <v>69.5</v>
      </c>
      <c r="J38" s="8">
        <v>60</v>
      </c>
      <c r="K38" s="8">
        <v>66</v>
      </c>
      <c r="L38" s="10">
        <f>AVERAGE(G38:K38)</f>
        <v>67.4</v>
      </c>
      <c r="M38" s="10">
        <f>L38</f>
        <v>67.4</v>
      </c>
    </row>
    <row r="39" spans="1:13" s="18" customFormat="1" ht="15.75">
      <c r="A39" s="57"/>
      <c r="B39" s="11" t="s">
        <v>15</v>
      </c>
      <c r="C39" s="35"/>
      <c r="D39" s="13"/>
      <c r="E39" s="14"/>
      <c r="F39" s="14"/>
      <c r="G39" s="15"/>
      <c r="H39" s="15"/>
      <c r="I39" s="15"/>
      <c r="J39" s="15"/>
      <c r="K39" s="15"/>
      <c r="L39" s="16"/>
      <c r="M39" s="17">
        <f>M38*F38</f>
        <v>1348</v>
      </c>
    </row>
    <row r="40" spans="1:13" ht="42" customHeight="1">
      <c r="A40" s="56">
        <f>1+A38</f>
        <v>18</v>
      </c>
      <c r="B40" s="6" t="s">
        <v>36</v>
      </c>
      <c r="C40" s="51" t="s">
        <v>76</v>
      </c>
      <c r="D40" s="6"/>
      <c r="E40" s="6" t="s">
        <v>24</v>
      </c>
      <c r="F40" s="7">
        <v>30</v>
      </c>
      <c r="G40" s="8">
        <v>132.67</v>
      </c>
      <c r="H40" s="8">
        <v>137.67</v>
      </c>
      <c r="I40" s="8">
        <v>134.33</v>
      </c>
      <c r="J40" s="8">
        <v>120</v>
      </c>
      <c r="K40" s="8">
        <v>132</v>
      </c>
      <c r="L40" s="10">
        <f>AVERAGE(G40:K40)</f>
        <v>131.334</v>
      </c>
      <c r="M40" s="10">
        <f>L40</f>
        <v>131.334</v>
      </c>
    </row>
    <row r="41" spans="1:13" s="18" customFormat="1" ht="15.75">
      <c r="A41" s="57"/>
      <c r="B41" s="11" t="s">
        <v>15</v>
      </c>
      <c r="C41" s="12"/>
      <c r="D41" s="13"/>
      <c r="E41" s="14"/>
      <c r="F41" s="14"/>
      <c r="G41" s="15"/>
      <c r="H41" s="15"/>
      <c r="I41" s="15"/>
      <c r="J41" s="15"/>
      <c r="K41" s="15"/>
      <c r="L41" s="16"/>
      <c r="M41" s="17">
        <v>3939.9</v>
      </c>
    </row>
    <row r="42" spans="1:13" ht="39" customHeight="1">
      <c r="A42" s="56">
        <f>1+A40</f>
        <v>19</v>
      </c>
      <c r="B42" s="6" t="s">
        <v>37</v>
      </c>
      <c r="C42" s="29" t="s">
        <v>77</v>
      </c>
      <c r="D42" s="6"/>
      <c r="E42" s="6" t="s">
        <v>27</v>
      </c>
      <c r="F42" s="7">
        <v>10</v>
      </c>
      <c r="G42" s="8">
        <v>134</v>
      </c>
      <c r="H42" s="8">
        <v>149</v>
      </c>
      <c r="I42" s="8">
        <v>139</v>
      </c>
      <c r="J42" s="8">
        <v>120</v>
      </c>
      <c r="K42" s="8">
        <v>132</v>
      </c>
      <c r="L42" s="10">
        <f>AVERAGE(G42:K42)</f>
        <v>134.8</v>
      </c>
      <c r="M42" s="10">
        <f>L42</f>
        <v>134.8</v>
      </c>
    </row>
    <row r="43" spans="1:13" s="18" customFormat="1" ht="15.75">
      <c r="A43" s="57"/>
      <c r="B43" s="11" t="s">
        <v>15</v>
      </c>
      <c r="C43" s="12"/>
      <c r="D43" s="13"/>
      <c r="E43" s="14"/>
      <c r="F43" s="14"/>
      <c r="G43" s="15"/>
      <c r="H43" s="15"/>
      <c r="I43" s="15"/>
      <c r="J43" s="15"/>
      <c r="K43" s="15"/>
      <c r="L43" s="16"/>
      <c r="M43" s="17">
        <f>M42*F42</f>
        <v>1348</v>
      </c>
    </row>
    <row r="44" spans="1:13" ht="35.25" customHeight="1">
      <c r="A44" s="56">
        <v>20</v>
      </c>
      <c r="B44" s="6" t="s">
        <v>38</v>
      </c>
      <c r="C44" s="36" t="s">
        <v>98</v>
      </c>
      <c r="D44" s="6"/>
      <c r="E44" s="6" t="s">
        <v>27</v>
      </c>
      <c r="F44" s="7">
        <v>25</v>
      </c>
      <c r="G44" s="8">
        <v>133.82</v>
      </c>
      <c r="H44" s="8">
        <v>147.45</v>
      </c>
      <c r="I44" s="8">
        <v>138.36</v>
      </c>
      <c r="J44" s="8">
        <v>120</v>
      </c>
      <c r="K44" s="8">
        <v>132</v>
      </c>
      <c r="L44" s="10">
        <f>AVERAGE(G44:K44)</f>
        <v>134.326</v>
      </c>
      <c r="M44" s="10">
        <f>L44</f>
        <v>134.326</v>
      </c>
    </row>
    <row r="45" spans="1:13" s="18" customFormat="1" ht="15.75">
      <c r="A45" s="57"/>
      <c r="B45" s="11" t="s">
        <v>15</v>
      </c>
      <c r="C45" s="12"/>
      <c r="D45" s="13"/>
      <c r="E45" s="14"/>
      <c r="F45" s="14"/>
      <c r="G45" s="15"/>
      <c r="H45" s="15"/>
      <c r="I45" s="15"/>
      <c r="J45" s="15"/>
      <c r="K45" s="15"/>
      <c r="L45" s="16"/>
      <c r="M45" s="32">
        <v>3358.25</v>
      </c>
    </row>
    <row r="46" spans="1:13" ht="39" customHeight="1">
      <c r="A46" s="56">
        <f>1+A44</f>
        <v>21</v>
      </c>
      <c r="B46" s="6" t="s">
        <v>39</v>
      </c>
      <c r="C46" s="29" t="s">
        <v>97</v>
      </c>
      <c r="D46" s="6"/>
      <c r="E46" s="6" t="s">
        <v>24</v>
      </c>
      <c r="F46" s="7">
        <v>200</v>
      </c>
      <c r="G46" s="8">
        <v>66.1</v>
      </c>
      <c r="H46" s="8">
        <v>66.85</v>
      </c>
      <c r="I46" s="8">
        <v>66.35</v>
      </c>
      <c r="J46" s="8">
        <v>60</v>
      </c>
      <c r="K46" s="8">
        <v>66</v>
      </c>
      <c r="L46" s="10">
        <f>AVERAGE(G46:K46)</f>
        <v>65.05999999999999</v>
      </c>
      <c r="M46" s="10">
        <f>L46</f>
        <v>65.05999999999999</v>
      </c>
    </row>
    <row r="47" spans="1:13" s="18" customFormat="1" ht="15.75">
      <c r="A47" s="57"/>
      <c r="B47" s="11" t="s">
        <v>15</v>
      </c>
      <c r="C47" s="12"/>
      <c r="D47" s="13"/>
      <c r="E47" s="14"/>
      <c r="F47" s="14"/>
      <c r="G47" s="15"/>
      <c r="H47" s="15"/>
      <c r="I47" s="15"/>
      <c r="J47" s="15"/>
      <c r="K47" s="15"/>
      <c r="L47" s="16"/>
      <c r="M47" s="17">
        <f>M46*F46</f>
        <v>13011.999999999998</v>
      </c>
    </row>
    <row r="48" spans="1:13" ht="39" customHeight="1">
      <c r="A48" s="56">
        <f>1+A46</f>
        <v>22</v>
      </c>
      <c r="B48" s="6" t="s">
        <v>40</v>
      </c>
      <c r="C48" s="29" t="s">
        <v>78</v>
      </c>
      <c r="D48" s="6"/>
      <c r="E48" s="6" t="s">
        <v>79</v>
      </c>
      <c r="F48" s="7">
        <v>300</v>
      </c>
      <c r="G48" s="8">
        <v>55.07</v>
      </c>
      <c r="H48" s="8">
        <v>55.57</v>
      </c>
      <c r="I48" s="8">
        <v>55.23</v>
      </c>
      <c r="J48" s="8">
        <v>50</v>
      </c>
      <c r="K48" s="8">
        <v>55</v>
      </c>
      <c r="L48" s="10">
        <f>AVERAGE(G48:K48)</f>
        <v>54.174</v>
      </c>
      <c r="M48" s="10">
        <f>L48</f>
        <v>54.174</v>
      </c>
    </row>
    <row r="49" spans="1:13" s="18" customFormat="1" ht="15.75">
      <c r="A49" s="57"/>
      <c r="B49" s="11" t="s">
        <v>15</v>
      </c>
      <c r="C49" s="12"/>
      <c r="D49" s="13"/>
      <c r="E49" s="14"/>
      <c r="F49" s="14"/>
      <c r="G49" s="15"/>
      <c r="H49" s="15"/>
      <c r="I49" s="15"/>
      <c r="J49" s="15"/>
      <c r="K49" s="15"/>
      <c r="L49" s="16"/>
      <c r="M49" s="17">
        <v>16251</v>
      </c>
    </row>
    <row r="50" spans="1:13" ht="44.25" customHeight="1">
      <c r="A50" s="56">
        <f>1+A46</f>
        <v>22</v>
      </c>
      <c r="B50" s="6" t="s">
        <v>80</v>
      </c>
      <c r="C50" s="36" t="s">
        <v>81</v>
      </c>
      <c r="D50" s="6"/>
      <c r="E50" s="6" t="s">
        <v>27</v>
      </c>
      <c r="F50" s="7">
        <v>40</v>
      </c>
      <c r="G50" s="8">
        <v>74.67</v>
      </c>
      <c r="H50" s="8">
        <v>84.67</v>
      </c>
      <c r="I50" s="8">
        <v>78</v>
      </c>
      <c r="J50" s="8">
        <v>66.67</v>
      </c>
      <c r="K50" s="8">
        <v>73.33</v>
      </c>
      <c r="L50" s="10">
        <f>AVERAGE(G50:K50)</f>
        <v>75.46799999999999</v>
      </c>
      <c r="M50" s="10">
        <f>L50</f>
        <v>75.46799999999999</v>
      </c>
    </row>
    <row r="51" spans="1:13" s="18" customFormat="1" ht="15.75">
      <c r="A51" s="57"/>
      <c r="B51" s="11" t="s">
        <v>15</v>
      </c>
      <c r="C51" s="12"/>
      <c r="D51" s="13"/>
      <c r="E51" s="14"/>
      <c r="F51" s="14"/>
      <c r="G51" s="15"/>
      <c r="H51" s="15"/>
      <c r="I51" s="15"/>
      <c r="J51" s="15"/>
      <c r="K51" s="15"/>
      <c r="L51" s="16"/>
      <c r="M51" s="17">
        <v>3018.8</v>
      </c>
    </row>
    <row r="52" spans="1:13" ht="44.25" customHeight="1">
      <c r="A52" s="56">
        <f>1+A48</f>
        <v>23</v>
      </c>
      <c r="B52" s="6" t="s">
        <v>41</v>
      </c>
      <c r="C52" s="29" t="s">
        <v>100</v>
      </c>
      <c r="D52" s="6"/>
      <c r="E52" s="6" t="s">
        <v>24</v>
      </c>
      <c r="F52" s="7">
        <v>100</v>
      </c>
      <c r="G52" s="8">
        <v>28.8</v>
      </c>
      <c r="H52" s="8">
        <v>30.3</v>
      </c>
      <c r="I52" s="8">
        <v>29.3</v>
      </c>
      <c r="J52" s="8">
        <v>26</v>
      </c>
      <c r="K52" s="8">
        <v>28.6</v>
      </c>
      <c r="L52" s="10">
        <f>AVERAGE(G52:K52)</f>
        <v>28.6</v>
      </c>
      <c r="M52" s="10">
        <f>L52</f>
        <v>28.6</v>
      </c>
    </row>
    <row r="53" spans="1:13" s="18" customFormat="1" ht="15.75">
      <c r="A53" s="57"/>
      <c r="B53" s="11" t="s">
        <v>15</v>
      </c>
      <c r="C53" s="12"/>
      <c r="D53" s="13"/>
      <c r="E53" s="14"/>
      <c r="F53" s="14"/>
      <c r="G53" s="15"/>
      <c r="H53" s="15"/>
      <c r="I53" s="15"/>
      <c r="J53" s="15"/>
      <c r="K53" s="15"/>
      <c r="L53" s="16"/>
      <c r="M53" s="17">
        <f>M52*F52</f>
        <v>2860</v>
      </c>
    </row>
    <row r="54" spans="1:13" ht="42" customHeight="1">
      <c r="A54" s="56">
        <f>1+A52</f>
        <v>24</v>
      </c>
      <c r="B54" s="6" t="s">
        <v>41</v>
      </c>
      <c r="C54" s="29" t="s">
        <v>108</v>
      </c>
      <c r="D54" s="6"/>
      <c r="E54" s="6" t="s">
        <v>24</v>
      </c>
      <c r="F54" s="7">
        <v>100</v>
      </c>
      <c r="G54" s="8">
        <v>50.8</v>
      </c>
      <c r="H54" s="8">
        <v>52.3</v>
      </c>
      <c r="I54" s="8">
        <v>51.3</v>
      </c>
      <c r="J54" s="8">
        <v>46</v>
      </c>
      <c r="K54" s="8">
        <v>50.6</v>
      </c>
      <c r="L54" s="10">
        <f>AVERAGE(G54:K54)</f>
        <v>50.199999999999996</v>
      </c>
      <c r="M54" s="10">
        <f>L54</f>
        <v>50.199999999999996</v>
      </c>
    </row>
    <row r="55" spans="1:13" s="18" customFormat="1" ht="15.75">
      <c r="A55" s="57"/>
      <c r="B55" s="11" t="s">
        <v>15</v>
      </c>
      <c r="C55" s="12"/>
      <c r="D55" s="13"/>
      <c r="E55" s="14"/>
      <c r="F55" s="14"/>
      <c r="G55" s="15"/>
      <c r="H55" s="15"/>
      <c r="I55" s="15"/>
      <c r="J55" s="15"/>
      <c r="K55" s="15"/>
      <c r="L55" s="16"/>
      <c r="M55" s="17">
        <f>M54*F54</f>
        <v>5020</v>
      </c>
    </row>
    <row r="56" spans="1:13" ht="45.75" customHeight="1">
      <c r="A56" s="56">
        <f>1+A54</f>
        <v>25</v>
      </c>
      <c r="B56" s="6" t="s">
        <v>42</v>
      </c>
      <c r="C56" s="29" t="s">
        <v>82</v>
      </c>
      <c r="D56" s="6"/>
      <c r="E56" s="6" t="s">
        <v>24</v>
      </c>
      <c r="F56" s="7">
        <v>60</v>
      </c>
      <c r="G56" s="8">
        <v>55.33</v>
      </c>
      <c r="H56" s="8">
        <v>57.83</v>
      </c>
      <c r="I56" s="8">
        <v>56.17</v>
      </c>
      <c r="J56" s="8">
        <v>50</v>
      </c>
      <c r="K56" s="8">
        <v>55</v>
      </c>
      <c r="L56" s="10">
        <f>AVERAGE(G56:K56)</f>
        <v>54.866</v>
      </c>
      <c r="M56" s="10">
        <f>L56</f>
        <v>54.866</v>
      </c>
    </row>
    <row r="57" spans="1:13" s="18" customFormat="1" ht="15.75">
      <c r="A57" s="57"/>
      <c r="B57" s="11" t="s">
        <v>15</v>
      </c>
      <c r="C57" s="12"/>
      <c r="D57" s="13"/>
      <c r="E57" s="14"/>
      <c r="F57" s="14"/>
      <c r="G57" s="15"/>
      <c r="H57" s="15"/>
      <c r="I57" s="15"/>
      <c r="J57" s="15"/>
      <c r="K57" s="15"/>
      <c r="L57" s="16"/>
      <c r="M57" s="17">
        <v>3292.2</v>
      </c>
    </row>
    <row r="58" spans="1:13" ht="48" customHeight="1">
      <c r="A58" s="56">
        <f>1+A56</f>
        <v>26</v>
      </c>
      <c r="B58" s="37" t="s">
        <v>84</v>
      </c>
      <c r="C58" s="51" t="s">
        <v>83</v>
      </c>
      <c r="D58" s="6"/>
      <c r="E58" s="6" t="s">
        <v>24</v>
      </c>
      <c r="F58" s="7">
        <v>200</v>
      </c>
      <c r="G58" s="8">
        <v>88.1</v>
      </c>
      <c r="H58" s="8">
        <v>88.85</v>
      </c>
      <c r="I58" s="8">
        <v>88.35</v>
      </c>
      <c r="J58" s="8">
        <v>80</v>
      </c>
      <c r="K58" s="8">
        <v>88</v>
      </c>
      <c r="L58" s="10">
        <f>AVERAGE(G58:K58)</f>
        <v>86.66</v>
      </c>
      <c r="M58" s="10">
        <f>L58</f>
        <v>86.66</v>
      </c>
    </row>
    <row r="59" spans="1:13" s="18" customFormat="1" ht="15.75">
      <c r="A59" s="57"/>
      <c r="B59" s="11" t="s">
        <v>15</v>
      </c>
      <c r="C59" s="12"/>
      <c r="D59" s="13"/>
      <c r="E59" s="14"/>
      <c r="F59" s="14"/>
      <c r="G59" s="15"/>
      <c r="H59" s="15"/>
      <c r="I59" s="15"/>
      <c r="J59" s="15"/>
      <c r="K59" s="15"/>
      <c r="L59" s="16"/>
      <c r="M59" s="17">
        <f>M58*F58</f>
        <v>17332</v>
      </c>
    </row>
    <row r="60" spans="1:13" ht="48" customHeight="1">
      <c r="A60" s="56">
        <f>1+A58</f>
        <v>27</v>
      </c>
      <c r="B60" s="6" t="s">
        <v>43</v>
      </c>
      <c r="C60" s="51" t="s">
        <v>85</v>
      </c>
      <c r="D60" s="6"/>
      <c r="E60" s="6" t="s">
        <v>24</v>
      </c>
      <c r="F60" s="38">
        <v>350</v>
      </c>
      <c r="G60" s="8">
        <v>55.06</v>
      </c>
      <c r="H60" s="8">
        <v>55.49</v>
      </c>
      <c r="I60" s="8">
        <v>55.2</v>
      </c>
      <c r="J60" s="8">
        <v>50</v>
      </c>
      <c r="K60" s="8">
        <v>55</v>
      </c>
      <c r="L60" s="10">
        <f>AVERAGE(G60:K60)</f>
        <v>54.15</v>
      </c>
      <c r="M60" s="10">
        <f>L60</f>
        <v>54.15</v>
      </c>
    </row>
    <row r="61" spans="1:13" s="18" customFormat="1" ht="15.75" customHeight="1">
      <c r="A61" s="57"/>
      <c r="B61" s="11" t="s">
        <v>15</v>
      </c>
      <c r="C61" s="35"/>
      <c r="D61" s="13"/>
      <c r="E61" s="14"/>
      <c r="F61" s="14"/>
      <c r="G61" s="15"/>
      <c r="H61" s="15"/>
      <c r="I61" s="15"/>
      <c r="J61" s="15"/>
      <c r="K61" s="15"/>
      <c r="L61" s="16"/>
      <c r="M61" s="17">
        <f>M60*F60</f>
        <v>18952.5</v>
      </c>
    </row>
    <row r="62" spans="1:13" ht="48" customHeight="1">
      <c r="A62" s="56">
        <f>1+A60</f>
        <v>28</v>
      </c>
      <c r="B62" s="6" t="s">
        <v>43</v>
      </c>
      <c r="C62" s="51" t="s">
        <v>86</v>
      </c>
      <c r="D62" s="6"/>
      <c r="E62" s="6" t="s">
        <v>24</v>
      </c>
      <c r="F62" s="7">
        <v>3</v>
      </c>
      <c r="G62" s="8">
        <v>996.67</v>
      </c>
      <c r="H62" s="8">
        <v>1046.67</v>
      </c>
      <c r="I62" s="8">
        <v>1013.33</v>
      </c>
      <c r="J62" s="8">
        <v>900</v>
      </c>
      <c r="K62" s="8">
        <v>990</v>
      </c>
      <c r="L62" s="10">
        <f>AVERAGE(G62:K62)</f>
        <v>989.3340000000001</v>
      </c>
      <c r="M62" s="10">
        <f>L62</f>
        <v>989.3340000000001</v>
      </c>
    </row>
    <row r="63" spans="1:13" s="18" customFormat="1" ht="15.75">
      <c r="A63" s="57"/>
      <c r="B63" s="11" t="s">
        <v>15</v>
      </c>
      <c r="C63" s="31"/>
      <c r="D63" s="13"/>
      <c r="E63" s="14"/>
      <c r="F63" s="14"/>
      <c r="G63" s="15"/>
      <c r="H63" s="15"/>
      <c r="I63" s="15"/>
      <c r="J63" s="15"/>
      <c r="K63" s="15"/>
      <c r="L63" s="16"/>
      <c r="M63" s="17">
        <v>2967.99</v>
      </c>
    </row>
    <row r="64" spans="1:13" ht="72" customHeight="1">
      <c r="A64" s="56">
        <f>1+A62</f>
        <v>29</v>
      </c>
      <c r="B64" s="6" t="s">
        <v>44</v>
      </c>
      <c r="C64" s="51" t="s">
        <v>102</v>
      </c>
      <c r="D64" s="6"/>
      <c r="E64" s="6" t="s">
        <v>27</v>
      </c>
      <c r="F64" s="7">
        <v>50</v>
      </c>
      <c r="G64" s="8">
        <v>22.4</v>
      </c>
      <c r="H64" s="8">
        <v>25.4</v>
      </c>
      <c r="I64" s="8">
        <v>23.4</v>
      </c>
      <c r="J64" s="8">
        <v>20</v>
      </c>
      <c r="K64" s="8">
        <v>22</v>
      </c>
      <c r="L64" s="10">
        <f>AVERAGE(G64:K64)</f>
        <v>22.639999999999997</v>
      </c>
      <c r="M64" s="10">
        <f>L64</f>
        <v>22.639999999999997</v>
      </c>
    </row>
    <row r="65" spans="1:13" s="18" customFormat="1" ht="13.5" customHeight="1">
      <c r="A65" s="57"/>
      <c r="B65" s="11" t="s">
        <v>15</v>
      </c>
      <c r="C65" s="35"/>
      <c r="D65" s="13"/>
      <c r="E65" s="14"/>
      <c r="F65" s="14"/>
      <c r="G65" s="15"/>
      <c r="H65" s="15"/>
      <c r="I65" s="15"/>
      <c r="J65" s="15"/>
      <c r="K65" s="15"/>
      <c r="L65" s="16"/>
      <c r="M65" s="17">
        <f>M64*F64</f>
        <v>1131.9999999999998</v>
      </c>
    </row>
    <row r="66" spans="1:13" ht="36.75" customHeight="1">
      <c r="A66" s="56">
        <f>1+A64</f>
        <v>30</v>
      </c>
      <c r="B66" s="6" t="s">
        <v>45</v>
      </c>
      <c r="C66" s="52" t="s">
        <v>103</v>
      </c>
      <c r="D66" s="39"/>
      <c r="E66" s="6" t="s">
        <v>27</v>
      </c>
      <c r="F66" s="7">
        <v>300</v>
      </c>
      <c r="G66" s="8">
        <v>66.07</v>
      </c>
      <c r="H66" s="8">
        <v>66.57</v>
      </c>
      <c r="I66" s="8">
        <v>66.23</v>
      </c>
      <c r="J66" s="8">
        <v>60</v>
      </c>
      <c r="K66" s="8">
        <v>66</v>
      </c>
      <c r="L66" s="10">
        <f>AVERAGE(G66:K66)</f>
        <v>64.974</v>
      </c>
      <c r="M66" s="10">
        <f>L66</f>
        <v>64.974</v>
      </c>
    </row>
    <row r="67" spans="1:13" s="18" customFormat="1" ht="15.75">
      <c r="A67" s="57"/>
      <c r="B67" s="11" t="s">
        <v>15</v>
      </c>
      <c r="C67" s="12"/>
      <c r="D67" s="13"/>
      <c r="E67" s="14"/>
      <c r="F67" s="14"/>
      <c r="G67" s="15"/>
      <c r="H67" s="15"/>
      <c r="I67" s="15"/>
      <c r="J67" s="15"/>
      <c r="K67" s="15"/>
      <c r="L67" s="16"/>
      <c r="M67" s="17">
        <v>19491</v>
      </c>
    </row>
    <row r="68" spans="1:13" ht="48" customHeight="1">
      <c r="A68" s="56">
        <f>1+A66</f>
        <v>31</v>
      </c>
      <c r="B68" s="6" t="s">
        <v>46</v>
      </c>
      <c r="C68" s="36" t="s">
        <v>87</v>
      </c>
      <c r="D68" s="39"/>
      <c r="E68" s="6" t="s">
        <v>27</v>
      </c>
      <c r="F68" s="7">
        <v>50</v>
      </c>
      <c r="G68" s="8">
        <v>132.4</v>
      </c>
      <c r="H68" s="8">
        <v>135.4</v>
      </c>
      <c r="I68" s="8">
        <v>133.4</v>
      </c>
      <c r="J68" s="8">
        <v>120</v>
      </c>
      <c r="K68" s="8">
        <v>132</v>
      </c>
      <c r="L68" s="10">
        <f>AVERAGE(G68:K68)</f>
        <v>130.64000000000001</v>
      </c>
      <c r="M68" s="10">
        <f>L68</f>
        <v>130.64000000000001</v>
      </c>
    </row>
    <row r="69" spans="1:13" s="18" customFormat="1" ht="15.75">
      <c r="A69" s="57"/>
      <c r="B69" s="11" t="s">
        <v>15</v>
      </c>
      <c r="C69" s="12"/>
      <c r="D69" s="13"/>
      <c r="E69" s="14"/>
      <c r="F69" s="14"/>
      <c r="G69" s="15"/>
      <c r="H69" s="15"/>
      <c r="I69" s="15"/>
      <c r="J69" s="15"/>
      <c r="K69" s="15"/>
      <c r="L69" s="16"/>
      <c r="M69" s="17">
        <f>M68*F68</f>
        <v>6532.000000000001</v>
      </c>
    </row>
    <row r="70" spans="1:13" ht="36" customHeight="1">
      <c r="A70" s="56">
        <f>1+A68</f>
        <v>32</v>
      </c>
      <c r="B70" s="6" t="s">
        <v>47</v>
      </c>
      <c r="C70" s="36" t="s">
        <v>88</v>
      </c>
      <c r="D70" s="39"/>
      <c r="E70" s="6" t="s">
        <v>27</v>
      </c>
      <c r="F70" s="7">
        <v>300</v>
      </c>
      <c r="G70" s="8">
        <v>11.04</v>
      </c>
      <c r="H70" s="8">
        <v>11.34</v>
      </c>
      <c r="I70" s="8">
        <v>11.14</v>
      </c>
      <c r="J70" s="8">
        <v>10</v>
      </c>
      <c r="K70" s="8">
        <v>11</v>
      </c>
      <c r="L70" s="10">
        <f>AVERAGE(G70:K70)</f>
        <v>10.904</v>
      </c>
      <c r="M70" s="10">
        <f>L70</f>
        <v>10.904</v>
      </c>
    </row>
    <row r="71" spans="1:13" s="18" customFormat="1" ht="15.75">
      <c r="A71" s="57"/>
      <c r="B71" s="11" t="s">
        <v>15</v>
      </c>
      <c r="C71" s="12"/>
      <c r="D71" s="13"/>
      <c r="E71" s="14"/>
      <c r="F71" s="14"/>
      <c r="G71" s="15"/>
      <c r="H71" s="15"/>
      <c r="I71" s="15"/>
      <c r="J71" s="15"/>
      <c r="K71" s="15"/>
      <c r="L71" s="16"/>
      <c r="M71" s="17">
        <v>3270</v>
      </c>
    </row>
    <row r="72" spans="1:13" ht="27" customHeight="1">
      <c r="A72" s="56">
        <f>1+A70</f>
        <v>33</v>
      </c>
      <c r="B72" s="6" t="s">
        <v>47</v>
      </c>
      <c r="C72" s="36" t="s">
        <v>89</v>
      </c>
      <c r="D72" s="39"/>
      <c r="E72" s="6" t="s">
        <v>27</v>
      </c>
      <c r="F72" s="7">
        <v>200</v>
      </c>
      <c r="G72" s="8">
        <v>11.04</v>
      </c>
      <c r="H72" s="8">
        <v>11.34</v>
      </c>
      <c r="I72" s="8">
        <v>11.14</v>
      </c>
      <c r="J72" s="8">
        <v>10</v>
      </c>
      <c r="K72" s="8">
        <v>11</v>
      </c>
      <c r="L72" s="10">
        <f>AVERAGE(G72:K72)</f>
        <v>10.904</v>
      </c>
      <c r="M72" s="10">
        <f>L72</f>
        <v>10.904</v>
      </c>
    </row>
    <row r="73" spans="1:13" s="18" customFormat="1" ht="15.75">
      <c r="A73" s="57"/>
      <c r="B73" s="11" t="s">
        <v>15</v>
      </c>
      <c r="C73" s="12"/>
      <c r="D73" s="13"/>
      <c r="E73" s="14"/>
      <c r="F73" s="14"/>
      <c r="G73" s="15"/>
      <c r="H73" s="15"/>
      <c r="I73" s="15"/>
      <c r="J73" s="15"/>
      <c r="K73" s="15"/>
      <c r="L73" s="16"/>
      <c r="M73" s="17">
        <v>2180</v>
      </c>
    </row>
    <row r="74" spans="1:13" ht="48.75" customHeight="1">
      <c r="A74" s="56">
        <f>1+A72</f>
        <v>34</v>
      </c>
      <c r="B74" s="6" t="s">
        <v>48</v>
      </c>
      <c r="C74" s="52" t="s">
        <v>90</v>
      </c>
      <c r="D74" s="39"/>
      <c r="E74" s="6" t="s">
        <v>27</v>
      </c>
      <c r="F74" s="7">
        <v>20</v>
      </c>
      <c r="G74" s="8">
        <v>89</v>
      </c>
      <c r="H74" s="8">
        <v>96.5</v>
      </c>
      <c r="I74" s="8">
        <v>91.5</v>
      </c>
      <c r="J74" s="8">
        <v>80</v>
      </c>
      <c r="K74" s="8">
        <v>88</v>
      </c>
      <c r="L74" s="10">
        <f>AVERAGE(G74:K74)</f>
        <v>89</v>
      </c>
      <c r="M74" s="10">
        <f>L74</f>
        <v>89</v>
      </c>
    </row>
    <row r="75" spans="1:13" s="18" customFormat="1" ht="15.75">
      <c r="A75" s="57"/>
      <c r="B75" s="11" t="s">
        <v>15</v>
      </c>
      <c r="C75" s="40"/>
      <c r="D75" s="13"/>
      <c r="E75" s="14"/>
      <c r="F75" s="14"/>
      <c r="G75" s="15"/>
      <c r="H75" s="15"/>
      <c r="I75" s="15"/>
      <c r="J75" s="15"/>
      <c r="K75" s="15"/>
      <c r="L75" s="16"/>
      <c r="M75" s="17">
        <f>M74*F74</f>
        <v>1780</v>
      </c>
    </row>
    <row r="76" spans="1:13" ht="48" customHeight="1">
      <c r="A76" s="56">
        <f>1+A74</f>
        <v>35</v>
      </c>
      <c r="B76" s="6" t="s">
        <v>49</v>
      </c>
      <c r="C76" s="52" t="s">
        <v>109</v>
      </c>
      <c r="D76" s="39"/>
      <c r="E76" s="6" t="s">
        <v>27</v>
      </c>
      <c r="F76" s="7">
        <v>20</v>
      </c>
      <c r="G76" s="8">
        <v>386</v>
      </c>
      <c r="H76" s="8">
        <v>393.5</v>
      </c>
      <c r="I76" s="8">
        <v>388.5</v>
      </c>
      <c r="J76" s="8">
        <v>350</v>
      </c>
      <c r="K76" s="8">
        <v>385</v>
      </c>
      <c r="L76" s="10">
        <f>AVERAGE(G76:K76)</f>
        <v>380.6</v>
      </c>
      <c r="M76" s="10">
        <f>L76</f>
        <v>380.6</v>
      </c>
    </row>
    <row r="77" spans="1:13" s="18" customFormat="1" ht="15.75">
      <c r="A77" s="57"/>
      <c r="B77" s="11" t="s">
        <v>15</v>
      </c>
      <c r="C77" s="40"/>
      <c r="D77" s="13"/>
      <c r="E77" s="14"/>
      <c r="F77" s="14"/>
      <c r="G77" s="15"/>
      <c r="H77" s="15"/>
      <c r="I77" s="15"/>
      <c r="J77" s="15"/>
      <c r="K77" s="15"/>
      <c r="L77" s="16"/>
      <c r="M77" s="17">
        <f>M76*F76</f>
        <v>7612</v>
      </c>
    </row>
    <row r="78" spans="1:13" ht="39.75" customHeight="1">
      <c r="A78" s="56">
        <f>1+A76</f>
        <v>36</v>
      </c>
      <c r="B78" s="6" t="s">
        <v>50</v>
      </c>
      <c r="C78" s="52" t="s">
        <v>91</v>
      </c>
      <c r="D78" s="39"/>
      <c r="E78" s="6" t="s">
        <v>92</v>
      </c>
      <c r="F78" s="7">
        <v>10</v>
      </c>
      <c r="G78" s="8">
        <v>387</v>
      </c>
      <c r="H78" s="8">
        <v>402</v>
      </c>
      <c r="I78" s="8">
        <v>392</v>
      </c>
      <c r="J78" s="8">
        <v>350</v>
      </c>
      <c r="K78" s="8">
        <v>385</v>
      </c>
      <c r="L78" s="10">
        <f>AVERAGE(G78:K78)</f>
        <v>383.2</v>
      </c>
      <c r="M78" s="10">
        <f>L78</f>
        <v>383.2</v>
      </c>
    </row>
    <row r="79" spans="1:13" s="18" customFormat="1" ht="15.75">
      <c r="A79" s="57"/>
      <c r="B79" s="11" t="s">
        <v>15</v>
      </c>
      <c r="C79" s="12"/>
      <c r="D79" s="13"/>
      <c r="E79" s="14"/>
      <c r="F79" s="14"/>
      <c r="G79" s="15"/>
      <c r="H79" s="15"/>
      <c r="I79" s="15"/>
      <c r="J79" s="15"/>
      <c r="K79" s="15"/>
      <c r="L79" s="16"/>
      <c r="M79" s="17">
        <f>M78*F78</f>
        <v>3832</v>
      </c>
    </row>
    <row r="80" spans="1:13" ht="32.25" customHeight="1">
      <c r="A80" s="56">
        <f>1+A78</f>
        <v>37</v>
      </c>
      <c r="B80" s="6" t="s">
        <v>51</v>
      </c>
      <c r="C80" s="52" t="s">
        <v>93</v>
      </c>
      <c r="D80" s="39"/>
      <c r="E80" s="6" t="s">
        <v>52</v>
      </c>
      <c r="F80" s="7">
        <v>100</v>
      </c>
      <c r="G80" s="8">
        <v>77.2</v>
      </c>
      <c r="H80" s="8">
        <v>78.7</v>
      </c>
      <c r="I80" s="8">
        <v>77.7</v>
      </c>
      <c r="J80" s="8">
        <v>70</v>
      </c>
      <c r="K80" s="8">
        <v>77</v>
      </c>
      <c r="L80" s="10">
        <f>AVERAGE(G80:K80)</f>
        <v>76.12</v>
      </c>
      <c r="M80" s="10">
        <f>L80</f>
        <v>76.12</v>
      </c>
    </row>
    <row r="81" spans="1:13" s="18" customFormat="1" ht="15.75">
      <c r="A81" s="57"/>
      <c r="B81" s="11" t="s">
        <v>15</v>
      </c>
      <c r="C81" s="41"/>
      <c r="D81" s="13"/>
      <c r="E81" s="14"/>
      <c r="F81" s="14"/>
      <c r="G81" s="15"/>
      <c r="H81" s="15"/>
      <c r="I81" s="15"/>
      <c r="J81" s="15"/>
      <c r="K81" s="15"/>
      <c r="L81" s="16"/>
      <c r="M81" s="32">
        <f>M80*F80</f>
        <v>7612</v>
      </c>
    </row>
    <row r="82" spans="1:13" s="18" customFormat="1" ht="15.75">
      <c r="A82" s="42"/>
      <c r="B82" s="43" t="s">
        <v>16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>
        <f>M81+M79+M77+M75+M73+M71+M69+M67+M65+M63+M61+M59++M57+M55+M53+M51+M49+M47+M45+M43+M41+M39+M37+M35+M33+M31+M29+M27+M25+M23+M21+M19+M17+M15+M13+M11+M9+M7</f>
        <v>260207.17999999993</v>
      </c>
    </row>
    <row r="83" spans="1:13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22"/>
    </row>
    <row r="84" spans="1:13" s="3" customFormat="1" ht="18.75">
      <c r="A84" s="3" t="s">
        <v>110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</row>
    <row r="85" spans="1:13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22"/>
    </row>
    <row r="86" spans="1:13" ht="31.5" customHeight="1">
      <c r="A86" s="19" t="s">
        <v>6</v>
      </c>
      <c r="B86" s="58" t="s">
        <v>54</v>
      </c>
      <c r="C86" s="59"/>
      <c r="D86" s="60" t="s">
        <v>57</v>
      </c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33.75" customHeight="1">
      <c r="A87" s="1" t="s">
        <v>7</v>
      </c>
      <c r="B87" s="58" t="s">
        <v>55</v>
      </c>
      <c r="C87" s="59"/>
      <c r="D87" s="60" t="s">
        <v>60</v>
      </c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35.25" customHeight="1">
      <c r="A88" s="1" t="s">
        <v>8</v>
      </c>
      <c r="B88" s="58" t="s">
        <v>56</v>
      </c>
      <c r="C88" s="59"/>
      <c r="D88" s="60" t="s">
        <v>59</v>
      </c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31.5" customHeight="1">
      <c r="A89" s="1" t="s">
        <v>9</v>
      </c>
      <c r="B89" s="58" t="s">
        <v>58</v>
      </c>
      <c r="C89" s="59"/>
      <c r="D89" s="60" t="s">
        <v>63</v>
      </c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31.5" customHeight="1">
      <c r="A90" s="1" t="s">
        <v>14</v>
      </c>
      <c r="B90" s="58" t="s">
        <v>61</v>
      </c>
      <c r="C90" s="59"/>
      <c r="D90" s="60" t="s">
        <v>62</v>
      </c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22"/>
    </row>
    <row r="92" spans="1:13" ht="15.75">
      <c r="A92" s="46"/>
      <c r="B92" s="47" t="s">
        <v>53</v>
      </c>
      <c r="C92" s="47"/>
      <c r="D92" s="48"/>
      <c r="E92" s="46"/>
      <c r="F92" s="46"/>
      <c r="G92" s="46"/>
      <c r="H92" s="46"/>
      <c r="I92" s="46"/>
      <c r="J92" s="46"/>
      <c r="K92" s="46"/>
      <c r="L92" s="46"/>
      <c r="M92" s="22"/>
    </row>
    <row r="93" spans="1:13" ht="15.75">
      <c r="A93" s="46"/>
      <c r="B93" s="47" t="s">
        <v>96</v>
      </c>
      <c r="C93" s="47"/>
      <c r="D93" s="47"/>
      <c r="E93" s="46"/>
      <c r="F93" s="46"/>
      <c r="G93" s="46"/>
      <c r="H93" s="46"/>
      <c r="I93" s="46"/>
      <c r="J93" s="46"/>
      <c r="K93" s="46"/>
      <c r="L93" s="46"/>
      <c r="M93" s="22"/>
    </row>
    <row r="94" spans="1:13" ht="15.75">
      <c r="A94" s="46"/>
      <c r="B94" s="47" t="s">
        <v>95</v>
      </c>
      <c r="C94" s="47"/>
      <c r="D94" s="49"/>
      <c r="E94" s="46"/>
      <c r="F94" s="46"/>
      <c r="G94" s="46"/>
      <c r="H94" s="46"/>
      <c r="I94" s="46"/>
      <c r="J94" s="46"/>
      <c r="K94" s="46"/>
      <c r="L94" s="46"/>
      <c r="M94" s="22"/>
    </row>
    <row r="95" spans="1:13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22"/>
    </row>
  </sheetData>
  <sheetProtection/>
  <mergeCells count="57">
    <mergeCell ref="B90:C90"/>
    <mergeCell ref="D90:M90"/>
    <mergeCell ref="D86:M86"/>
    <mergeCell ref="B87:C87"/>
    <mergeCell ref="D87:M87"/>
    <mergeCell ref="B88:C88"/>
    <mergeCell ref="D88:M88"/>
    <mergeCell ref="B89:C89"/>
    <mergeCell ref="D89:M89"/>
    <mergeCell ref="A72:A73"/>
    <mergeCell ref="A74:A75"/>
    <mergeCell ref="A76:A77"/>
    <mergeCell ref="A78:A79"/>
    <mergeCell ref="A80:A81"/>
    <mergeCell ref="B86:C86"/>
    <mergeCell ref="A66:A67"/>
    <mergeCell ref="A68:A69"/>
    <mergeCell ref="A70:A71"/>
    <mergeCell ref="A60:A61"/>
    <mergeCell ref="A62:A63"/>
    <mergeCell ref="A64:A65"/>
    <mergeCell ref="A48:A49"/>
    <mergeCell ref="A52:A53"/>
    <mergeCell ref="A54:A55"/>
    <mergeCell ref="A56:A57"/>
    <mergeCell ref="A58:A59"/>
    <mergeCell ref="A50:A51"/>
    <mergeCell ref="A36:A37"/>
    <mergeCell ref="A38:A39"/>
    <mergeCell ref="A40:A41"/>
    <mergeCell ref="A42:A43"/>
    <mergeCell ref="A44:A45"/>
    <mergeCell ref="A46:A47"/>
    <mergeCell ref="A32:A33"/>
    <mergeCell ref="A34:A35"/>
    <mergeCell ref="A12:A13"/>
    <mergeCell ref="A14:A15"/>
    <mergeCell ref="A18:A19"/>
    <mergeCell ref="A20:A21"/>
    <mergeCell ref="A22:A23"/>
    <mergeCell ref="E4:E5"/>
    <mergeCell ref="F4:F5"/>
    <mergeCell ref="A26:A27"/>
    <mergeCell ref="A28:A29"/>
    <mergeCell ref="A30:A31"/>
    <mergeCell ref="A24:A25"/>
    <mergeCell ref="A16:A17"/>
    <mergeCell ref="G4:K4"/>
    <mergeCell ref="L4:L5"/>
    <mergeCell ref="M4:M5"/>
    <mergeCell ref="A6:A7"/>
    <mergeCell ref="A8:A9"/>
    <mergeCell ref="A10:A11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2014-04-25T03:34:50Z</cp:lastPrinted>
  <dcterms:created xsi:type="dcterms:W3CDTF">2014-02-14T07:05:08Z</dcterms:created>
  <dcterms:modified xsi:type="dcterms:W3CDTF">2014-04-25T03:34:52Z</dcterms:modified>
  <cp:category/>
  <cp:version/>
  <cp:contentType/>
  <cp:contentStatus/>
</cp:coreProperties>
</file>